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echoinv.sharepoint.com/sites/VDR_ARCHICOM_VDR_000582/Shared Documents/00_Archicom BHPOŚ/015_ISO 45001 &amp; 14001 wdrożenie 2024/Księga Zarządzania/z Extranet/Etap przygotowania/"/>
    </mc:Choice>
  </mc:AlternateContent>
  <xr:revisionPtr revIDLastSave="133" documentId="8_{6F5BADCF-830F-4102-AD94-11CE08091AC2}" xr6:coauthVersionLast="47" xr6:coauthVersionMax="47" xr10:uidLastSave="{F1800376-4BA6-4810-9701-ED59DF935525}"/>
  <bookViews>
    <workbookView xWindow="-120" yWindow="-120" windowWidth="29040" windowHeight="15720" xr2:uid="{00000000-000D-0000-FFFF-FFFF00000000}"/>
  </bookViews>
  <sheets>
    <sheet name="Ryzyka" sheetId="1" r:id="rId1"/>
    <sheet name="Instrukcja" sheetId="2" r:id="rId2"/>
    <sheet name="system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0" i="1"/>
  <c r="I9" i="1" l="1"/>
  <c r="B124" i="2" l="1"/>
  <c r="L25" i="2"/>
  <c r="I25" i="2"/>
  <c r="H25" i="2"/>
  <c r="I17" i="1"/>
  <c r="I11" i="1"/>
  <c r="I16" i="1"/>
  <c r="I14" i="1"/>
  <c r="I13" i="1"/>
  <c r="I8" i="1"/>
  <c r="I12" i="1"/>
  <c r="D51" i="3"/>
  <c r="C51" i="3"/>
  <c r="C52" i="3"/>
  <c r="D53" i="3"/>
  <c r="E53" i="3"/>
  <c r="E52" i="3"/>
  <c r="E51" i="3"/>
  <c r="D52" i="3"/>
  <c r="C53" i="3"/>
  <c r="E25" i="2" l="1"/>
  <c r="K25" i="2"/>
  <c r="J25" i="2"/>
  <c r="G25" i="2"/>
  <c r="F25" i="2"/>
  <c r="D25" i="2"/>
  <c r="C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Michał Ławniczak</author>
  </authors>
  <commentList>
    <comment ref="F14" authorId="0" shapeId="0" xr:uid="{DE1A380D-0C07-4AEC-903B-FB242784E3B8}">
      <text>
        <r>
          <rPr>
            <b/>
            <sz val="9"/>
            <color indexed="81"/>
            <rFont val="Tahoma"/>
            <charset val="1"/>
          </rPr>
          <t>Michał Ławniczak:</t>
        </r>
        <r>
          <rPr>
            <sz val="9"/>
            <color indexed="81"/>
            <rFont val="Tahoma"/>
            <charset val="1"/>
          </rPr>
          <t xml:space="preserve">
wchodzi od nowego roku</t>
        </r>
      </text>
    </comment>
  </commentList>
</comments>
</file>

<file path=xl/sharedStrings.xml><?xml version="1.0" encoding="utf-8"?>
<sst xmlns="http://schemas.openxmlformats.org/spreadsheetml/2006/main" count="287" uniqueCount="169">
  <si>
    <t>Kategoria ryzyka</t>
  </si>
  <si>
    <t>Opis</t>
  </si>
  <si>
    <t>Dział</t>
  </si>
  <si>
    <t>Finanse, Księgowość, Podatki</t>
  </si>
  <si>
    <t>Inwestycje i Rozwój</t>
  </si>
  <si>
    <t>IT</t>
  </si>
  <si>
    <t>Komunikacja</t>
  </si>
  <si>
    <t>Usługi deweloperskie</t>
  </si>
  <si>
    <t>Nadzór nad umowami ("DNU")</t>
  </si>
  <si>
    <t>Planowanie strategiczne</t>
  </si>
  <si>
    <t>Dział prawny</t>
  </si>
  <si>
    <t>Projekty Biurowe</t>
  </si>
  <si>
    <t>Projekty Komercyjne</t>
  </si>
  <si>
    <t>Projekty Mieszkaniowe</t>
  </si>
  <si>
    <t>Zakupy i Wycena</t>
  </si>
  <si>
    <t>Zasoby ludzkie</t>
  </si>
  <si>
    <t>Wstęp</t>
  </si>
  <si>
    <t>Każdy z działów, który otrzymał plik, proszony jest o wypełnienie zakładki "Ryzyka" zgodnie z poniższą instrukcją.</t>
  </si>
  <si>
    <t>Instrukcja</t>
  </si>
  <si>
    <t>Identyfikacja Ryzyka</t>
  </si>
  <si>
    <t>Odpowiedź na ryzyko</t>
  </si>
  <si>
    <t>#</t>
  </si>
  <si>
    <t>Związane z możliwością wystąpienia niepożądanych zdarzeń  związanych z wykonywaną pracą, powodujących straty oraz ich skutków dla zdrowia lub życia pracowników w postaci chorób zawodowych i wypadków przy pracy.</t>
  </si>
  <si>
    <t>Ryzyko strategiczne</t>
  </si>
  <si>
    <t>Nazwa</t>
  </si>
  <si>
    <t>Ryzyko prawne i zgodności</t>
  </si>
  <si>
    <t>Ryzyko finansowe</t>
  </si>
  <si>
    <t>Ryzyko związane z raportowaniem</t>
  </si>
  <si>
    <t>Ryzyko IT</t>
  </si>
  <si>
    <t>Ryzyko związane z zasobami ludzkimi</t>
  </si>
  <si>
    <t>Ryzyko reputacyjne</t>
  </si>
  <si>
    <t>Ryzyko BHP</t>
  </si>
  <si>
    <t>Ryzyko związane bezpośrednio z pracownikami firmy oraz systemem zarządzania zasobami ludzkimi.</t>
  </si>
  <si>
    <t>Ryzyko nieprawidłowych informacji zawartych w sprawozdaniach finansowych (np. sprawozdawczość finansowa, ryzyko związane z technologią informatyczną w zakresie raportowania).</t>
  </si>
  <si>
    <t>Ryzyko związane bezpośrednio z finansowymi aspektami prowadzonej działalności – w tym między innymi ryzyko kredytowe, płynności oraz ryzyko rynków finansowych.</t>
  </si>
  <si>
    <t>A</t>
  </si>
  <si>
    <t>-</t>
  </si>
  <si>
    <t>Jakie ryzyka opisywać?</t>
  </si>
  <si>
    <t>Na tym etapie, najważniejsze jest zebranie najistotniejszych ryzyk w ramach swoich obszarów działalności - zarówno wewnętrznych (w ramach organizacji) jak i zewnętrznych (rynkowych).</t>
  </si>
  <si>
    <t>Nazwa i Opis</t>
  </si>
  <si>
    <t>Należy wybrać najbardziej adekwatną kategorię pasującą do danego ryzyka</t>
  </si>
  <si>
    <t>Ryzyko operacyjne (biznesowe)</t>
  </si>
  <si>
    <t>Ryzyko kredytowe, walutowe, płynności, rynków finansowych, pozyskania finansowania.</t>
  </si>
  <si>
    <t>Ciągłość działania IT,
Infrastruktura IT,
Funkcjonalność IT,
Integralność danych,
Nieautoryzowany dostęp.</t>
  </si>
  <si>
    <t>Kompetencje i kwalifikacje,
Komunikacja,
Planowanie sukcesji,
Podział odpowiedzialnosci,
Systemy motywacyjne,
Zarządzanie talentami,
Szkolenia i rozwój,
Zatrudnienie,
Zdolności przywódcze.</t>
  </si>
  <si>
    <t>Niezgodność z prawem i regulacjami zewnętrznymi,
Niezgodność z wewnętrznymi politykami i procedurami,
Zmiany prawne i regulacyjne (w tym zmiany w obszarach podatkowych),
Sprawy sporne</t>
  </si>
  <si>
    <t>Przykładowe obszary ryzyka</t>
  </si>
  <si>
    <t>Sprawozdawczość finansowa,
Obowiązki informacyjne,
Raportowanie podatkowe,
Pozostałe raporty zewnętrzne,
Raportowanie wewnętrzne.</t>
  </si>
  <si>
    <t>Opis ryzyka powinien uwzględniać podstawowe informacje odnośnie powodu powstania ryzyka, jego szczegołów oraz potencjalnych negatywnych konsekwencji jakie mogą wystąpić.</t>
  </si>
  <si>
    <t>Wpływ</t>
  </si>
  <si>
    <t>Wysokie</t>
  </si>
  <si>
    <t>Umiarkowane</t>
  </si>
  <si>
    <t>Niskie</t>
  </si>
  <si>
    <t>Średnie</t>
  </si>
  <si>
    <t>Prawdopodobieństwo</t>
  </si>
  <si>
    <t>Wysoki</t>
  </si>
  <si>
    <t>Umiarkowany</t>
  </si>
  <si>
    <t>Niski</t>
  </si>
  <si>
    <t>Szacowane ryzyko</t>
  </si>
  <si>
    <t>Krytyczne</t>
  </si>
  <si>
    <t>Może stanowić istotny problem dla akcjonariuszy, materializacja ryzyka ma znaczący wpływ na strategię i/lub cele operacyjne, konsekwencje finansowe mogą przekroczyć 15 mln PLN (jeżeli da się określić)</t>
  </si>
  <si>
    <t>Stanowi umiarkowany problem dla akcjonariuszy, materializacja ryzyka ma umiarkowany wpływ na strategię i/lub cele operacyjne, konsekwencje finansowe w przedziale od 5 do 15 mln PLN (jeżeli da się określić)</t>
  </si>
  <si>
    <t>Nie stanowi istotnego problemu dla akcjonariuszy, materializacja ryzyka ma niski wpływ na cele operacyjne i/lub nie ma istotnego wpływu na cele strategiczne, konsekwencje finansowe nie przekraczają 5 mln PLN (jeżeli da się określić)</t>
  </si>
  <si>
    <t>A = Wpływ</t>
  </si>
  <si>
    <t>B = Prawdopodobieństwo</t>
  </si>
  <si>
    <t>AxB = Szacowane ryzyko (wypełnia się automatycznie)</t>
  </si>
  <si>
    <r>
      <t xml:space="preserve">Występowanie ryzyka w </t>
    </r>
    <r>
      <rPr>
        <i/>
        <sz val="11"/>
        <color theme="1"/>
        <rFont val="Arial"/>
        <family val="2"/>
        <charset val="238"/>
      </rPr>
      <t>określonej przyszłości</t>
    </r>
    <r>
      <rPr>
        <sz val="11"/>
        <color theme="1"/>
        <rFont val="Arial"/>
        <family val="2"/>
        <charset val="238"/>
      </rPr>
      <t xml:space="preserve"> jest bardzo prawdopodobne</t>
    </r>
  </si>
  <si>
    <r>
      <t xml:space="preserve">Szanse wystąpienia ryzyka w </t>
    </r>
    <r>
      <rPr>
        <i/>
        <sz val="11"/>
        <color theme="1"/>
        <rFont val="Arial"/>
        <family val="2"/>
        <charset val="238"/>
      </rPr>
      <t>określonej przyszłości</t>
    </r>
    <r>
      <rPr>
        <sz val="11"/>
        <color theme="1"/>
        <rFont val="Arial"/>
        <family val="2"/>
        <charset val="238"/>
      </rPr>
      <t xml:space="preserve"> szacuje się w granicach 50%</t>
    </r>
  </si>
  <si>
    <r>
      <t xml:space="preserve">Szanse na wystąpienia ryzyka w </t>
    </r>
    <r>
      <rPr>
        <i/>
        <sz val="11"/>
        <color theme="1"/>
        <rFont val="Arial"/>
        <family val="2"/>
        <charset val="238"/>
      </rPr>
      <t>określonej przyszłości</t>
    </r>
    <r>
      <rPr>
        <sz val="11"/>
        <color theme="1"/>
        <rFont val="Arial"/>
        <family val="2"/>
        <charset val="238"/>
      </rPr>
      <t xml:space="preserve"> są niskie (bardziej prawdopodobne niż nie, że ryzyko nie wystąpi)</t>
    </r>
  </si>
  <si>
    <t>Wpływ jest powiązany z częstotliwością z jaką ryzyko może się materializować -  wpływ należy rozumieć jako łączną wartość wpływu przez okres kiedy ryzyko jest aktywne co najmniej w okresie 1 roku od dnia analizy.</t>
  </si>
  <si>
    <t>Kalkulacja ryzyka</t>
  </si>
  <si>
    <t>Wynik</t>
  </si>
  <si>
    <t xml:space="preserve">hasło: </t>
  </si>
  <si>
    <t>risk</t>
  </si>
  <si>
    <r>
      <t>Nalezy skupić się na najważniejszych z nich.</t>
    </r>
    <r>
      <rPr>
        <b/>
        <sz val="11"/>
        <color theme="1"/>
        <rFont val="Arial"/>
        <family val="2"/>
        <charset val="238"/>
      </rPr>
      <t xml:space="preserve"> Ryzyka powinny zostać opisane przez managerów odpowiedzialnych za dane zespoły w ramach działu, oraz zrewidowane przez Kierownictwo danego działu.</t>
    </r>
  </si>
  <si>
    <t>Manager odpowiedzialny</t>
  </si>
  <si>
    <t>Osoby / zespół odpowiedzialny</t>
  </si>
  <si>
    <t>Osoby / Zespół odpowiedzialny</t>
  </si>
  <si>
    <t>Opis działań kontrolnych ograniczających ryzyko</t>
  </si>
  <si>
    <t>Lista osób / zespołów / działów, odpowiedzialnych za działania kontrolne podejmowane w celu ograniczania ryzyka.</t>
  </si>
  <si>
    <t>Manager odpowiedzialny za zarządzanie danym ryzykiem, z którym można się kontaktować w celu dalszych analiz ryzyka (np. w zakresie pytań o wykonywane działania kontrolne, aktualizację co do szacunku ryzyka).</t>
  </si>
  <si>
    <t>Jeżeli żadne działania nie są prowadzone, należy wpisać "brak".</t>
  </si>
  <si>
    <t>Przez działania kontrolne należy rozumieć wdrożone ciągłe kontrole (np. systemy, polityki, ciągłe monitorowanie rynku, podział obowiązków itd..) jak i inne działania mające na celu ograniczenie lub zarządzanie danym ryzykiem.</t>
  </si>
  <si>
    <t>Na końcu strony wypełniony przykład dla wybranych ryzyk.</t>
  </si>
  <si>
    <t>W przypadku pytań prośba o kontakt z Michałem Ławniczakiem</t>
  </si>
  <si>
    <t>Poniższa tabela powinna zostać wypełniona w zakładce "Ryzyko". Poniżej opisano szczegółowo jak rozumieć każdą z kolumn.</t>
  </si>
  <si>
    <t>Ryzyko związane z niedostosowaniem cen sprzedaży,
Rynkowe zmiany cen towarów i usług,
Ryzyka związane z realizacją projektów deweloperskich,
Niska jakość produktów,
Niska skuteczność procesów wewnętrznych,
Zarządzanie majątkiem,
Zarządzanie wiedzą,
Zarządzanie zmianą,
Ryzyka środowiskowe.</t>
  </si>
  <si>
    <t>Fuzje i Przejęcia,
Utrata Pozycji konkurencyjnej (np. z uwagi na brak zaadoptowania nowych technologii),
Konkurenci,
Polityka Państwa,
Rynkowe Zmiany popytu.
Brak dostępności działek inwestycyjnych,</t>
  </si>
  <si>
    <t>W celu szacunku ryzyka należy ocenić jego wpływ przyjmująć skalę z tabeli poniżej.</t>
  </si>
  <si>
    <t>Prawdopodobieństwo należy rozumieć, jako szansa, że ryzyko zmaterializuje się w okresie do 1 roku od dnia analizy (może się materializować np.. kilka razy w tym okresie, ma to wpływ na ocenę wpływu).</t>
  </si>
  <si>
    <t>Opis działań kontrolnych wykonywanych w celu ograniczania wystąpienia ryzyka, lub zmniejszenia jego wpływu.</t>
  </si>
  <si>
    <t>Ryzyko Środowiskowe</t>
  </si>
  <si>
    <t>BHP i OŚ</t>
  </si>
  <si>
    <t>do ustalenia</t>
  </si>
  <si>
    <t xml:space="preserve">Dostęp nieupoważnionych osób postronnych, brak zabezpieczeń terenu (studzienki, powierzchnie na wysokości itp.) </t>
  </si>
  <si>
    <t xml:space="preserve">Problemy z koordynacją różnych GW znajdujących się w jednym miejscu, dzielenie tego samego obszaru, różne interesy. </t>
  </si>
  <si>
    <t>Brak wpisu do Centralnej bazy BDO. Brak możliwości przekazywania odpadów.</t>
  </si>
  <si>
    <t>Skażony grunt działki 
(etap zakupu działki)</t>
  </si>
  <si>
    <t>Ustalenie jednej osoby koordynującej BHP i OŚ wszystkich etapów, wspólne narady koordynacyjne z wszystkimi GW itp..</t>
  </si>
  <si>
    <t xml:space="preserve">Tąpnięcia, tereny aktywności górniczej (etap zakupu działki) </t>
  </si>
  <si>
    <t>Wcześniejsze zapoznanie się z informacjami Paśtwowego Instytutu Górniczego (PIG) oraz Państwowego Instytutu Badawczego (PIB). Zlecenie badań geofizycznych oraz ich analiza.</t>
  </si>
  <si>
    <t>Wysokie koszty remediacji istniejącego terenu.</t>
  </si>
  <si>
    <t>Pożar na terenie budowy, katastrofa budowlana np.. przewrócenie rusztowania, zawalenie się konstrukcji budynku itp.. (zagrożenia dla sąsiednich obiektów, konsekwencje dla reputacji i wizerunku firmy),</t>
  </si>
  <si>
    <t>Oddziaływanie budowy na otoczenie</t>
  </si>
  <si>
    <t>Emisja hałasu do otoczenia podczas realizacji prac, emisja zapylenia. Zabłocenie i/lub zniszczenie dróg publicznych w pobliżu bramy wjazdowej/wyjazdowej oraz przez pojazdy oczekujące na załadunek/rozładunek.</t>
  </si>
  <si>
    <t>zależnie od projektu</t>
  </si>
  <si>
    <t>Niezabudowane działki, dostęp osób postronnych (etap zakupu działki - przed etapem realizacji)</t>
  </si>
  <si>
    <t>Elementy istniejącej infrastruktury i obiektów na działce 
(etap realizacji)</t>
  </si>
  <si>
    <t>Sprawdzenie umów z odbiorcami odpadów oraz GW/Wykonawcami. Zawarcie odpowiednich zapisów w umowach.</t>
  </si>
  <si>
    <t>Zarządzanie Odpadami 
(etap realizacji)</t>
  </si>
  <si>
    <t>Pożar, Katastrofa budowlana (etap realizacji)</t>
  </si>
  <si>
    <t>Wypadek Ciężki, Zbiorowy i Śmiertelny 
(etap realizacji)</t>
  </si>
  <si>
    <t>Identyfikacja Ryzyka/Szansy</t>
  </si>
  <si>
    <t>Tabela kluczowych ryzyk/szans oraz odpowiedzi na ryzyko/szanse</t>
  </si>
  <si>
    <t>Odpowiedź na ryzyko/sznse</t>
  </si>
  <si>
    <t>Kategoria ryzyka/szansy</t>
  </si>
  <si>
    <t>Ryzyko/Szansa BHP</t>
  </si>
  <si>
    <t>Ryzyko/ Szansa Środowiskowa</t>
  </si>
  <si>
    <t xml:space="preserve"> Wdrożenie i wypełenienie postanowień "Procedury przekazania nieruchomości Archicom" zarządzania niezabudowanymi nieruchomościami. Wyznaczenie osób odpowiedzialnych za zabezpieczenie działek. Montaż zabezpieczeń i oznakowania ostrzegawczego.</t>
  </si>
  <si>
    <t>Wersja</t>
  </si>
  <si>
    <t xml:space="preserve">Opracował: </t>
  </si>
  <si>
    <t>Łukasz Bartnicki / Przemysław Czaja</t>
  </si>
  <si>
    <t xml:space="preserve">Zatwierdził: </t>
  </si>
  <si>
    <t>Łukasz Bartnicki/Michał Ławniczak</t>
  </si>
  <si>
    <t>Odpowiednie planowanie prac, uwzględnienie środków kontroli w budżecie (np. czasowe wyłączenie linii energetycznej, usuwanie azbestu przez wykwalifikowaną firmę, prowadzenie rozbiórek w sposób ogrniaczający oddziaływanie na otoczenie (zapylenie) itp.).</t>
  </si>
  <si>
    <t>Dział Ekspansji
Dział Project Management
Dział BHPOŚ</t>
  </si>
  <si>
    <t>Budynki do renowacji \ rozbiórki - azbest, istniejące napowietrzne linie energetyczne itp..</t>
  </si>
  <si>
    <t>Opracowanie listy kontrolnej  "Analiza Środowiskowa Gruntów" i "Analiza Środowiskowa Budynków" , oszacowanie kosztów remedjacji\ usuwania skażeń przed zakupem działki. Próbkowanie i opracowanie operatu. Remediacja skażonego gruntu.</t>
  </si>
  <si>
    <t>Dział Ekspansji</t>
  </si>
  <si>
    <t>Wcześniejsza rejestracja Spółki w bazie BDO. W razie konieczności uzupełnienie kompetencji osoby obsługującej BDO.</t>
  </si>
  <si>
    <t>SPM/PM</t>
  </si>
  <si>
    <t>Dział Project Management
(zespół na projekcie)</t>
  </si>
  <si>
    <t>Zespół Przetardów i Kontraktacji</t>
  </si>
  <si>
    <t>Konieczność zwiększonej segregacji odpadów na terenie buowy w związku z wymaganiami ESG oraz celami środowiskowymi spółki.</t>
  </si>
  <si>
    <t>Dyrektor Działu</t>
  </si>
  <si>
    <t>Planowanie i wykonywanie prac zgodnie z wymaganiami prawnymi oraz dokumentacją BHPOŚ spółki (m.in. "Wymagania z zakresu BHP" wraz z załącznikami)</t>
  </si>
  <si>
    <t>Wypadki w wyniku nie przestrzegania przepisów i standardów BHPOŚ Archicom (pracownicy i osoby postronne).</t>
  </si>
  <si>
    <t>Przestrzeganie przepisów i standardów BHPOŚ Archicom. Ustalenie budżetu na BHP (osobna pozycja) - dokument "Wykaz środków na BHPiOŚ w budżecie projektu". Zabezpieczenie stref niebezpiecznych (osoby postronne).</t>
  </si>
  <si>
    <t>Projekty wieloetapowe / destinations (ECHO)
(etap budowy)</t>
  </si>
  <si>
    <t>Dyrektor Rozwoju Projektów</t>
  </si>
  <si>
    <t xml:space="preserve">Katastrofa budowlana, znacznie zwiększone koszty (związane z wykonaniem płyty fundamentowej oraz stanu surowego budynku). Niestabilnośc gruntów, deformacje powierzchni (powstawanie niecek, szczelin i zapadlisk). Budynki mogą zostać dotknięte szkodami górniczymi i/lub spółka będzie zaangażowana w długotrwałe procesy sądowe i blokowanie inwestycji). </t>
  </si>
  <si>
    <t>Właściwe planowanie i wykonywanie prac - w oparciu o wydanie decyzje i pozwolenia. Zapewnienie sprawnych maszyn i urządzeń. Wykonywanie prac zgodnie ze standardami BHPiOŚ Archicom. Bieżące utrzymanie czystości na drogach wewnętrznych i w okolicach wyjazdu/wjazdu na budowę.</t>
  </si>
  <si>
    <t>Plik ma na celu wstępną identyfikację ryzyk o kluczowym znaczeniu dla Spółki Archicom.</t>
  </si>
  <si>
    <t xml:space="preserve">Należy przez to rozumieć ryzyka mające największy wpływ na działalność danego działu lub ryzyka rynkowe, które istotnie mogą wpłynąć na działalność danego działu i/lub Archicom. </t>
  </si>
  <si>
    <t>Wszystkie ryzyka zidentyfikowane na tym etapie, zostaną następnie podsumowane oraz przeanalizowane w ramach dopasowania do prowadzonej działalności i specyfiki. Z tych ryzyk, zostaną wybrane najistotniejsze (strategiczne) z punktu widzenia Archicom.</t>
  </si>
  <si>
    <t>W ramach Risk Management prowadzona będzie dalsza identyfikacja ryzyk na bardziej szczegołowym poziomie wraz z przyporządkowaniem odpowiednich zadań kontrolnych wykonywanych przez konkrente osoby.</t>
  </si>
  <si>
    <t>Tabela powinna zostać wypełniona przez każdy z poniższych działów zgodnie z strukturą organizacyjną Archicom.</t>
  </si>
  <si>
    <t>Komunikacja &amp; ESG</t>
  </si>
  <si>
    <t>Finances &amp; Bussiness Controlling</t>
  </si>
  <si>
    <t>HR (Zasoby Ludzkie)</t>
  </si>
  <si>
    <t>Przetargi i Kontraktacje</t>
  </si>
  <si>
    <t>Księgowość</t>
  </si>
  <si>
    <t>Marketing &amp; PR</t>
  </si>
  <si>
    <t>Design Project Development</t>
  </si>
  <si>
    <t>Dział Planowania Kosztów Realizacji</t>
  </si>
  <si>
    <t>Project Management</t>
  </si>
  <si>
    <t>Dział Prawny</t>
  </si>
  <si>
    <t>Business &amp; Producet Development</t>
  </si>
  <si>
    <t>Relacje ze wspólnotami mieszkaniowymi</t>
  </si>
  <si>
    <t>Obsługa klienta</t>
  </si>
  <si>
    <t>Uwzględnia zewnętrzne wydarzenia i trendy rynkowe (np. polityka rządowa, konkurencja, orzecznictwo sądowe lub zmiana wymogów akcjonariuszy), które mogą negatywnie wpłynąć na tempo rozwoju grupy i lub negatywnie wpłynąć na wartość rynkową Archicom.</t>
  </si>
  <si>
    <t>Obejmują ryzyka związane bezpośrednio z Archicom mające niekorzystny wpływ na zdolność Grupy do egzekucji działań mających na celu wzrost i rozwoju biznesu oraz realizację celów operacyjnych, wpływając tym samym na wyniki w perspektywie krótkoterminowej (np. występowanie ryzyka opóźniania terminowej realizacji projektów co prowadzi do odroczenia przychodów oczekiwanych z ich sprzedaży).</t>
  </si>
  <si>
    <t>Bieżące i potencjalne ryzyko powstania kosztów, lub utraty wartości aktywów związane z wystąpieniem naruszeń lub niezgodności z obowiązującymi przepisami prawa, warunkami wynikającymi z podpisanych umów a także niezgodności z wewnętrznymi politykami i regulacjami spółki (np. naruszenie przepisów ustawowych, niedopełnienie warunków umowy, naruszenie Kodeksu Postępowania).</t>
  </si>
  <si>
    <t>Ryzyko związane z bezpieczeństwem: wewnętrznym i zewnętrznym środowiskiem IT.</t>
  </si>
  <si>
    <t>Ryzyko związane z utratą wartości marki Archicom.</t>
  </si>
  <si>
    <t>Ryzyko działań mających szkodliwy wpływ na środowisko naturalne, co może narazić spółkę na kary finansowe oraz utratę reputacji</t>
  </si>
  <si>
    <t>W przypadku ryzyk dla których nie możliwe jest oszacowanie wartościowe wpływu, należy ocenić jaki wpływ na dział (lub całą spółkę) miało by zamterializowanie się danego ryzyka zgodnie z najlepszą wiedzą.</t>
  </si>
  <si>
    <t>Kolumna automatycznie kalkuluje priorytet ryzyka w oparciu o szacowany wpływ i prawdopodobieństwo. Kolumna wylicza się automatycznie w oparciu o poniższą matrycę ryzyk dla Archicom.</t>
  </si>
  <si>
    <t xml:space="preserve">W strukturze Archicom funkcjonują następujące działy, opisane w A.1. - ryzyka powinny być identyfikowane dla każdego z tych głównych obszarów.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</si>
</sst>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4" tint="-0.249977111117893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C000"/>
      <name val="Arial"/>
      <family val="2"/>
      <charset val="238"/>
    </font>
    <font>
      <b/>
      <sz val="11"/>
      <color rgb="FF00B050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3" fillId="5" borderId="0" xfId="0" applyFont="1" applyFill="1"/>
    <xf numFmtId="0" fontId="4" fillId="5" borderId="0" xfId="0" applyFont="1" applyFill="1"/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4" fillId="5" borderId="24" xfId="0" applyFont="1" applyFill="1" applyBorder="1"/>
    <xf numFmtId="0" fontId="3" fillId="5" borderId="24" xfId="0" applyFont="1" applyFill="1" applyBorder="1"/>
    <xf numFmtId="0" fontId="4" fillId="6" borderId="9" xfId="0" applyFont="1" applyFill="1" applyBorder="1"/>
    <xf numFmtId="0" fontId="3" fillId="6" borderId="9" xfId="0" applyFont="1" applyFill="1" applyBorder="1"/>
    <xf numFmtId="0" fontId="3" fillId="6" borderId="8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vertical="center" wrapText="1"/>
    </xf>
    <xf numFmtId="4" fontId="3" fillId="5" borderId="0" xfId="0" applyNumberFormat="1" applyFont="1" applyFill="1" applyAlignment="1">
      <alignment horizontal="left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0" xfId="0" applyFont="1"/>
    <xf numFmtId="0" fontId="4" fillId="5" borderId="24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0" xfId="0" applyFont="1"/>
    <xf numFmtId="0" fontId="3" fillId="0" borderId="7" xfId="0" applyFont="1" applyBorder="1" applyAlignment="1">
      <alignment horizontal="center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/>
    <xf numFmtId="0" fontId="4" fillId="5" borderId="0" xfId="0" applyFont="1" applyFill="1" applyAlignment="1">
      <alignment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30" xfId="0" applyFont="1" applyBorder="1" applyAlignment="1">
      <alignment horizontal="center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 wrapText="1"/>
    </xf>
  </cellXfs>
  <cellStyles count="1">
    <cellStyle name="Normalny" xfId="0" builtinId="0"/>
  </cellStyles>
  <dxfs count="4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97</xdr:row>
      <xdr:rowOff>152400</xdr:rowOff>
    </xdr:from>
    <xdr:to>
      <xdr:col>4</xdr:col>
      <xdr:colOff>19050</xdr:colOff>
      <xdr:row>120</xdr:row>
      <xdr:rowOff>123825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99DCB76-B62A-46C3-AA26-47279B8075E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32232600"/>
          <a:ext cx="7696200" cy="435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200023</xdr:colOff>
      <xdr:row>56</xdr:row>
      <xdr:rowOff>66675</xdr:rowOff>
    </xdr:from>
    <xdr:to>
      <xdr:col>8</xdr:col>
      <xdr:colOff>466724</xdr:colOff>
      <xdr:row>73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68E2C0-AE4A-4F89-AA34-0D989077119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9223" y="11811000"/>
          <a:ext cx="5314951" cy="3152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7"/>
  <sheetViews>
    <sheetView tabSelected="1" zoomScale="85" zoomScaleNormal="85" workbookViewId="0">
      <selection activeCell="F10" sqref="F10"/>
    </sheetView>
  </sheetViews>
  <sheetFormatPr defaultColWidth="19.140625" defaultRowHeight="12.75" x14ac:dyDescent="0.2"/>
  <cols>
    <col min="1" max="1" width="4.85546875" style="1" customWidth="1"/>
    <col min="2" max="2" width="6.42578125" style="1" customWidth="1"/>
    <col min="3" max="3" width="12.140625" style="1" customWidth="1"/>
    <col min="4" max="4" width="19.28515625" style="1" bestFit="1" customWidth="1"/>
    <col min="5" max="5" width="29.42578125" style="1" customWidth="1"/>
    <col min="6" max="6" width="56.5703125" style="1" customWidth="1"/>
    <col min="7" max="7" width="11.85546875" style="1" bestFit="1" customWidth="1"/>
    <col min="8" max="8" width="21.85546875" style="1" customWidth="1"/>
    <col min="9" max="9" width="20.5703125" style="1" customWidth="1"/>
    <col min="10" max="10" width="50.5703125" style="1" customWidth="1"/>
    <col min="11" max="11" width="18" style="1" customWidth="1"/>
    <col min="12" max="12" width="17.7109375" style="1" bestFit="1" customWidth="1"/>
    <col min="13" max="13" width="19.140625" style="1"/>
    <col min="14" max="14" width="25.42578125" style="1" customWidth="1"/>
    <col min="15" max="16384" width="19.140625" style="1"/>
  </cols>
  <sheetData>
    <row r="2" spans="2:14" x14ac:dyDescent="0.2">
      <c r="B2" s="67" t="s">
        <v>113</v>
      </c>
      <c r="F2" s="66" t="s">
        <v>84</v>
      </c>
    </row>
    <row r="3" spans="2:14" x14ac:dyDescent="0.2">
      <c r="B3" s="1" t="s">
        <v>119</v>
      </c>
      <c r="D3" s="87">
        <v>45471</v>
      </c>
      <c r="E3" s="87"/>
    </row>
    <row r="4" spans="2:14" x14ac:dyDescent="0.2">
      <c r="B4" s="1" t="s">
        <v>120</v>
      </c>
      <c r="D4" s="86" t="s">
        <v>121</v>
      </c>
      <c r="E4" s="86"/>
    </row>
    <row r="5" spans="2:14" ht="13.5" thickBot="1" x14ac:dyDescent="0.25">
      <c r="B5" s="1" t="s">
        <v>122</v>
      </c>
      <c r="D5" s="88" t="s">
        <v>123</v>
      </c>
      <c r="E5" s="88"/>
    </row>
    <row r="6" spans="2:14" s="2" customFormat="1" ht="18" customHeight="1" thickBot="1" x14ac:dyDescent="0.3">
      <c r="B6" s="81" t="s">
        <v>112</v>
      </c>
      <c r="C6" s="82"/>
      <c r="D6" s="82"/>
      <c r="E6" s="82"/>
      <c r="F6" s="82"/>
      <c r="G6" s="82"/>
      <c r="H6" s="82"/>
      <c r="I6" s="83"/>
      <c r="J6" s="78" t="s">
        <v>114</v>
      </c>
      <c r="K6" s="79"/>
      <c r="L6" s="80"/>
    </row>
    <row r="7" spans="2:14" ht="42" customHeight="1" thickBot="1" x14ac:dyDescent="0.25">
      <c r="B7" s="3" t="s">
        <v>21</v>
      </c>
      <c r="C7" s="22" t="s">
        <v>2</v>
      </c>
      <c r="D7" s="22" t="s">
        <v>115</v>
      </c>
      <c r="E7" s="22" t="s">
        <v>24</v>
      </c>
      <c r="F7" s="23" t="s">
        <v>1</v>
      </c>
      <c r="G7" s="23" t="s">
        <v>63</v>
      </c>
      <c r="H7" s="22" t="s">
        <v>64</v>
      </c>
      <c r="I7" s="55" t="s">
        <v>65</v>
      </c>
      <c r="J7" s="59" t="s">
        <v>78</v>
      </c>
      <c r="K7" s="60" t="s">
        <v>77</v>
      </c>
      <c r="L7" s="61" t="s">
        <v>75</v>
      </c>
    </row>
    <row r="8" spans="2:14" ht="63.75" x14ac:dyDescent="0.2">
      <c r="B8" s="52">
        <v>1</v>
      </c>
      <c r="C8" s="53" t="s">
        <v>92</v>
      </c>
      <c r="D8" s="53" t="s">
        <v>91</v>
      </c>
      <c r="E8" s="53" t="s">
        <v>97</v>
      </c>
      <c r="F8" s="53" t="s">
        <v>101</v>
      </c>
      <c r="G8" s="53" t="s">
        <v>55</v>
      </c>
      <c r="H8" s="53" t="s">
        <v>50</v>
      </c>
      <c r="I8" s="57" t="str">
        <f>IFERROR(VLOOKUP(VLOOKUP(G8,system!$C$39:$D$41,2,FALSE)*VLOOKUP(H8,system!$C$44:$D$46,2,FALSE),system!$M$50:$N$55,2,FALSE),"-")</f>
        <v>Krytyczne</v>
      </c>
      <c r="J8" s="71" t="s">
        <v>127</v>
      </c>
      <c r="K8" s="63" t="s">
        <v>128</v>
      </c>
      <c r="L8" s="64" t="s">
        <v>93</v>
      </c>
    </row>
    <row r="9" spans="2:14" ht="63.75" x14ac:dyDescent="0.2">
      <c r="B9" s="52">
        <v>2</v>
      </c>
      <c r="C9" s="53" t="s">
        <v>92</v>
      </c>
      <c r="D9" s="53" t="s">
        <v>31</v>
      </c>
      <c r="E9" s="53" t="s">
        <v>111</v>
      </c>
      <c r="F9" s="53" t="s">
        <v>136</v>
      </c>
      <c r="G9" s="53" t="s">
        <v>55</v>
      </c>
      <c r="H9" s="53" t="s">
        <v>50</v>
      </c>
      <c r="I9" s="57" t="str">
        <f>IFERROR(VLOOKUP(VLOOKUP(G9,system!$C$39:$D$41,2,FALSE)*VLOOKUP(H9,system!$C$44:$D$46,2,FALSE),system!$M$50:$N$55,2,FALSE),"-")</f>
        <v>Krytyczne</v>
      </c>
      <c r="J9" s="71" t="s">
        <v>137</v>
      </c>
      <c r="K9" s="63" t="s">
        <v>131</v>
      </c>
      <c r="L9" s="64" t="s">
        <v>130</v>
      </c>
    </row>
    <row r="10" spans="2:14" ht="42" customHeight="1" x14ac:dyDescent="0.2">
      <c r="B10" s="52">
        <v>3</v>
      </c>
      <c r="C10" s="53" t="s">
        <v>92</v>
      </c>
      <c r="D10" s="53" t="s">
        <v>31</v>
      </c>
      <c r="E10" s="53" t="s">
        <v>138</v>
      </c>
      <c r="F10" s="53" t="s">
        <v>95</v>
      </c>
      <c r="G10" s="53" t="s">
        <v>55</v>
      </c>
      <c r="H10" s="53" t="s">
        <v>50</v>
      </c>
      <c r="I10" s="57" t="str">
        <f>IFERROR(VLOOKUP(VLOOKUP(G10,system!$C$39:$D$41,2,FALSE)*VLOOKUP(H10,system!$C$44:$D$46,2,FALSE),system!$M$50:$N$55,2,FALSE),"-")</f>
        <v>Krytyczne</v>
      </c>
      <c r="J10" s="71" t="s">
        <v>98</v>
      </c>
      <c r="K10" s="63" t="s">
        <v>131</v>
      </c>
      <c r="L10" s="64" t="s">
        <v>139</v>
      </c>
    </row>
    <row r="11" spans="2:14" ht="89.25" x14ac:dyDescent="0.2">
      <c r="B11" s="52">
        <v>4</v>
      </c>
      <c r="C11" s="53" t="s">
        <v>92</v>
      </c>
      <c r="D11" s="53" t="s">
        <v>91</v>
      </c>
      <c r="E11" s="53" t="s">
        <v>99</v>
      </c>
      <c r="F11" s="53" t="s">
        <v>140</v>
      </c>
      <c r="G11" s="53" t="s">
        <v>55</v>
      </c>
      <c r="H11" s="53" t="s">
        <v>50</v>
      </c>
      <c r="I11" s="74" t="str">
        <f>IFERROR(VLOOKUP(VLOOKUP(G11,system!$C$39:$D$41,2,FALSE)*VLOOKUP(H11,system!$C$44:$D$46,2,FALSE),system!$M$50:$N$55,2,FALSE),"-")</f>
        <v>Krytyczne</v>
      </c>
      <c r="J11" s="70" t="s">
        <v>100</v>
      </c>
      <c r="K11" s="63" t="s">
        <v>128</v>
      </c>
      <c r="L11" s="64" t="s">
        <v>93</v>
      </c>
    </row>
    <row r="12" spans="2:14" ht="63.75" x14ac:dyDescent="0.2">
      <c r="B12" s="50">
        <v>5</v>
      </c>
      <c r="C12" s="51" t="s">
        <v>92</v>
      </c>
      <c r="D12" s="51" t="s">
        <v>31</v>
      </c>
      <c r="E12" s="51" t="s">
        <v>106</v>
      </c>
      <c r="F12" s="51" t="s">
        <v>94</v>
      </c>
      <c r="G12" s="51" t="s">
        <v>55</v>
      </c>
      <c r="H12" s="51" t="s">
        <v>51</v>
      </c>
      <c r="I12" s="56" t="str">
        <f>IFERROR(VLOOKUP(VLOOKUP(G12,system!$C$39:$D$41,2,FALSE)*VLOOKUP(H12,system!$C$44:$D$46,2,FALSE),system!$M$50:$N$55,2,FALSE),"-")</f>
        <v>Wysokie</v>
      </c>
      <c r="J12" s="71" t="s">
        <v>118</v>
      </c>
      <c r="K12" s="62" t="s">
        <v>125</v>
      </c>
      <c r="L12" s="69" t="s">
        <v>105</v>
      </c>
      <c r="N12" s="72"/>
    </row>
    <row r="13" spans="2:14" ht="63.75" x14ac:dyDescent="0.2">
      <c r="B13" s="52">
        <v>6</v>
      </c>
      <c r="C13" s="53" t="s">
        <v>92</v>
      </c>
      <c r="D13" s="53" t="s">
        <v>31</v>
      </c>
      <c r="E13" s="53" t="s">
        <v>107</v>
      </c>
      <c r="F13" s="53" t="s">
        <v>126</v>
      </c>
      <c r="G13" s="53" t="s">
        <v>55</v>
      </c>
      <c r="H13" s="53" t="s">
        <v>51</v>
      </c>
      <c r="I13" s="57" t="str">
        <f>IFERROR(VLOOKUP(VLOOKUP(G13,system!$C$39:$D$41,2,FALSE)*VLOOKUP(H13,system!$C$44:$D$46,2,FALSE),system!$M$50:$N$55,2,FALSE),"-")</f>
        <v>Wysokie</v>
      </c>
      <c r="J13" s="70" t="s">
        <v>124</v>
      </c>
      <c r="K13" s="63" t="s">
        <v>131</v>
      </c>
      <c r="L13" s="64" t="s">
        <v>130</v>
      </c>
      <c r="N13" s="73"/>
    </row>
    <row r="14" spans="2:14" ht="51" x14ac:dyDescent="0.2">
      <c r="B14" s="52">
        <v>7</v>
      </c>
      <c r="C14" s="53" t="s">
        <v>92</v>
      </c>
      <c r="D14" s="53" t="s">
        <v>91</v>
      </c>
      <c r="E14" s="53" t="s">
        <v>109</v>
      </c>
      <c r="F14" s="53" t="s">
        <v>96</v>
      </c>
      <c r="G14" s="53" t="s">
        <v>55</v>
      </c>
      <c r="H14" s="53" t="s">
        <v>51</v>
      </c>
      <c r="I14" s="57" t="str">
        <f>IFERROR(VLOOKUP(VLOOKUP(G14,system!$C$39:$D$41,2,FALSE)*VLOOKUP(H14,system!$C$44:$D$46,2,FALSE),system!$M$50:$N$55,2,FALSE),"-")</f>
        <v>Wysokie</v>
      </c>
      <c r="J14" s="71" t="s">
        <v>129</v>
      </c>
      <c r="K14" s="63" t="s">
        <v>131</v>
      </c>
      <c r="L14" s="64" t="s">
        <v>130</v>
      </c>
    </row>
    <row r="15" spans="2:14" ht="38.25" x14ac:dyDescent="0.2">
      <c r="B15" s="52">
        <v>8</v>
      </c>
      <c r="C15" s="53" t="s">
        <v>92</v>
      </c>
      <c r="D15" s="53" t="s">
        <v>91</v>
      </c>
      <c r="E15" s="53" t="s">
        <v>109</v>
      </c>
      <c r="F15" s="53" t="s">
        <v>133</v>
      </c>
      <c r="G15" s="53" t="s">
        <v>56</v>
      </c>
      <c r="H15" s="53" t="s">
        <v>50</v>
      </c>
      <c r="I15" s="57" t="str">
        <f>IFERROR(VLOOKUP(VLOOKUP(G15,system!$C$39:$D$41,2,FALSE)*VLOOKUP(H15,system!$C$44:$D$46,2,FALSE),system!$M$50:$N$55,2,FALSE),"-")</f>
        <v>Wysokie</v>
      </c>
      <c r="J15" s="71" t="s">
        <v>108</v>
      </c>
      <c r="K15" s="63" t="s">
        <v>132</v>
      </c>
      <c r="L15" s="64" t="s">
        <v>134</v>
      </c>
    </row>
    <row r="16" spans="2:14" ht="51" x14ac:dyDescent="0.2">
      <c r="B16" s="52">
        <v>9</v>
      </c>
      <c r="C16" s="53" t="s">
        <v>92</v>
      </c>
      <c r="D16" s="53" t="s">
        <v>31</v>
      </c>
      <c r="E16" s="53" t="s">
        <v>110</v>
      </c>
      <c r="F16" s="53" t="s">
        <v>102</v>
      </c>
      <c r="G16" s="53" t="s">
        <v>55</v>
      </c>
      <c r="H16" s="53" t="s">
        <v>51</v>
      </c>
      <c r="I16" s="57" t="str">
        <f>IFERROR(VLOOKUP(VLOOKUP(G16,system!$C$39:$D$41,2,FALSE)*VLOOKUP(H16,system!$C$44:$D$46,2,FALSE),system!$M$50:$N$55,2,FALSE),"-")</f>
        <v>Wysokie</v>
      </c>
      <c r="J16" s="71" t="s">
        <v>135</v>
      </c>
      <c r="K16" s="63" t="s">
        <v>131</v>
      </c>
      <c r="L16" s="64" t="s">
        <v>130</v>
      </c>
    </row>
    <row r="17" spans="2:12" ht="77.25" thickBot="1" x14ac:dyDescent="0.25">
      <c r="B17" s="89">
        <v>10</v>
      </c>
      <c r="C17" s="54" t="s">
        <v>92</v>
      </c>
      <c r="D17" s="54" t="s">
        <v>91</v>
      </c>
      <c r="E17" s="54" t="s">
        <v>103</v>
      </c>
      <c r="F17" s="54" t="s">
        <v>104</v>
      </c>
      <c r="G17" s="54" t="s">
        <v>56</v>
      </c>
      <c r="H17" s="54" t="s">
        <v>51</v>
      </c>
      <c r="I17" s="58" t="str">
        <f>IFERROR(VLOOKUP(VLOOKUP(G17,system!$C$39:$D$41,2,FALSE)*VLOOKUP(H17,system!$C$44:$D$46,2,FALSE),system!$M$50:$N$55,2,FALSE),"-")</f>
        <v>Średnie</v>
      </c>
      <c r="J17" s="77" t="s">
        <v>141</v>
      </c>
      <c r="K17" s="75" t="s">
        <v>131</v>
      </c>
      <c r="L17" s="76" t="s">
        <v>130</v>
      </c>
    </row>
  </sheetData>
  <sheetProtection formatCells="0" formatColumns="0" formatRows="0" insertColumns="0" insertRows="0" deleteRows="0" sort="0"/>
  <mergeCells count="5">
    <mergeCell ref="J6:L6"/>
    <mergeCell ref="B6:I6"/>
    <mergeCell ref="D4:E4"/>
    <mergeCell ref="D3:E3"/>
    <mergeCell ref="D5:E5"/>
  </mergeCells>
  <conditionalFormatting sqref="I8:I17">
    <cfRule type="containsText" dxfId="0" priority="4" operator="containsText" text="Krytyczne">
      <formula>NOT(ISERROR(SEARCH("Krytyczne",I8)))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C067D95-8EC8-4B46-BDBB-41065F69315C}">
            <xm:f>NOT(ISERROR(SEARCH(system!$C$35,I8)))</xm:f>
            <xm:f>system!$C$35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F3D62BFC-A5E3-4C27-8B8D-64285DFDF8E0}">
            <xm:f>NOT(ISERROR(SEARCH(system!$C$34,I8)))</xm:f>
            <xm:f>system!$C$34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AC2E09A1-5F1E-4A6B-B9F0-FF6CA22F03C0}">
            <xm:f>NOT(ISERROR(SEARCH(system!$C$33,I8)))</xm:f>
            <xm:f>system!$C$33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m:sqref>I8:I17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ABFD9F4-9793-4FB0-AB14-BB353F3B8DBA}">
          <x14:formula1>
            <xm:f>system!$C$4:$C$17</xm:f>
          </x14:formula1>
          <xm:sqref>C8:C17</xm:sqref>
        </x14:dataValidation>
        <x14:dataValidation type="list" allowBlank="1" showInputMessage="1" showErrorMessage="1" xr:uid="{1F82D328-0A0B-423D-9022-478DFB5E79CC}">
          <x14:formula1>
            <xm:f>system!$C$39:$C$41</xm:f>
          </x14:formula1>
          <xm:sqref>G8:G17</xm:sqref>
        </x14:dataValidation>
        <x14:dataValidation type="list" allowBlank="1" showInputMessage="1" showErrorMessage="1" xr:uid="{8C378066-455B-4B5F-95A5-9DB6B4FE2484}">
          <x14:formula1>
            <xm:f>system!$C$44:$C$46</xm:f>
          </x14:formula1>
          <xm:sqref>H8:H17</xm:sqref>
        </x14:dataValidation>
        <x14:dataValidation type="list" allowBlank="1" showInputMessage="1" showErrorMessage="1" xr:uid="{BAA40B54-4E43-4405-B6F2-5340E6F0E670}">
          <x14:formula1>
            <xm:f>system!$C$20:$C$29</xm:f>
          </x14:formula1>
          <xm:sqref>D8:D17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9157D-5EF3-4C8E-9AFA-53B0991AE4E1}">
  <dimension ref="A2:S136"/>
  <sheetViews>
    <sheetView workbookViewId="0">
      <selection activeCell="D15" sqref="D15"/>
    </sheetView>
  </sheetViews>
  <sheetFormatPr defaultColWidth="9.140625" defaultRowHeight="14.25" x14ac:dyDescent="0.2"/>
  <cols>
    <col min="1" max="1" width="9.140625" style="4"/>
    <col min="2" max="2" width="7.85546875" style="4" customWidth="1"/>
    <col min="3" max="3" width="30" style="4" customWidth="1"/>
    <col min="4" max="4" width="75.7109375" style="4" customWidth="1"/>
    <col min="5" max="5" width="45" style="4" customWidth="1"/>
    <col min="6" max="6" width="29.7109375" style="4" customWidth="1"/>
    <col min="7" max="9" width="19.28515625" style="4" customWidth="1"/>
    <col min="10" max="10" width="48.42578125" style="4" customWidth="1"/>
    <col min="11" max="11" width="15.42578125" style="4" customWidth="1"/>
    <col min="12" max="12" width="17.28515625" style="4" customWidth="1"/>
    <col min="13" max="16384" width="9.140625" style="4"/>
  </cols>
  <sheetData>
    <row r="2" spans="1:9" s="20" customFormat="1" ht="15" x14ac:dyDescent="0.25">
      <c r="A2" s="21"/>
      <c r="B2" s="19" t="s">
        <v>16</v>
      </c>
    </row>
    <row r="4" spans="1:9" x14ac:dyDescent="0.2">
      <c r="B4" s="4" t="s">
        <v>142</v>
      </c>
    </row>
    <row r="5" spans="1:9" x14ac:dyDescent="0.2">
      <c r="B5" s="4" t="s">
        <v>17</v>
      </c>
    </row>
    <row r="7" spans="1:9" ht="15" x14ac:dyDescent="0.25">
      <c r="B7" s="5" t="s">
        <v>37</v>
      </c>
    </row>
    <row r="8" spans="1:9" x14ac:dyDescent="0.2">
      <c r="B8" s="4" t="s">
        <v>38</v>
      </c>
    </row>
    <row r="9" spans="1:9" x14ac:dyDescent="0.2">
      <c r="B9" s="4" t="s">
        <v>143</v>
      </c>
    </row>
    <row r="10" spans="1:9" ht="18" customHeight="1" x14ac:dyDescent="0.2">
      <c r="B10" s="16" t="s">
        <v>168</v>
      </c>
      <c r="C10" s="32"/>
      <c r="D10" s="32"/>
      <c r="E10" s="32"/>
      <c r="F10" s="32"/>
      <c r="G10" s="32"/>
      <c r="H10" s="32"/>
      <c r="I10" s="32"/>
    </row>
    <row r="11" spans="1:9" ht="15" x14ac:dyDescent="0.2">
      <c r="B11" s="16" t="s">
        <v>74</v>
      </c>
      <c r="C11" s="32"/>
      <c r="D11" s="32"/>
      <c r="E11" s="32"/>
      <c r="F11" s="32"/>
      <c r="G11" s="32"/>
      <c r="H11" s="32"/>
      <c r="I11" s="32"/>
    </row>
    <row r="12" spans="1:9" x14ac:dyDescent="0.2">
      <c r="B12" s="16"/>
      <c r="C12" s="32"/>
      <c r="D12" s="32"/>
      <c r="E12" s="32"/>
      <c r="F12" s="32"/>
      <c r="G12" s="32"/>
      <c r="H12" s="32"/>
      <c r="I12" s="32"/>
    </row>
    <row r="13" spans="1:9" x14ac:dyDescent="0.2">
      <c r="B13" s="15" t="s">
        <v>144</v>
      </c>
      <c r="C13" s="31"/>
      <c r="D13" s="31"/>
      <c r="E13" s="31"/>
      <c r="F13" s="31"/>
      <c r="G13" s="31"/>
      <c r="H13" s="31"/>
      <c r="I13" s="31"/>
    </row>
    <row r="14" spans="1:9" x14ac:dyDescent="0.2">
      <c r="B14" s="15"/>
      <c r="C14" s="31"/>
      <c r="D14" s="31"/>
      <c r="E14" s="31"/>
      <c r="F14" s="31"/>
      <c r="G14" s="31"/>
      <c r="H14" s="31"/>
      <c r="I14" s="31"/>
    </row>
    <row r="15" spans="1:9" x14ac:dyDescent="0.2">
      <c r="B15" s="16" t="s">
        <v>145</v>
      </c>
      <c r="C15" s="32"/>
      <c r="D15" s="32"/>
      <c r="E15" s="32"/>
      <c r="F15" s="32"/>
      <c r="G15" s="32"/>
      <c r="H15" s="32"/>
      <c r="I15" s="32"/>
    </row>
    <row r="16" spans="1:9" x14ac:dyDescent="0.2">
      <c r="C16" s="32"/>
      <c r="D16" s="32"/>
      <c r="E16" s="32"/>
      <c r="F16" s="32"/>
      <c r="G16" s="32"/>
      <c r="H16" s="32"/>
      <c r="I16" s="32"/>
    </row>
    <row r="17" spans="1:19" ht="15" x14ac:dyDescent="0.25">
      <c r="B17" s="5" t="s">
        <v>83</v>
      </c>
      <c r="C17" s="32"/>
      <c r="D17" s="32"/>
      <c r="E17" s="32"/>
      <c r="F17" s="32"/>
      <c r="G17" s="32"/>
      <c r="H17" s="32"/>
      <c r="I17" s="32"/>
    </row>
    <row r="18" spans="1:19" x14ac:dyDescent="0.2">
      <c r="C18" s="32"/>
      <c r="D18" s="32"/>
      <c r="E18" s="32"/>
      <c r="F18" s="32"/>
      <c r="G18" s="32"/>
      <c r="H18" s="32"/>
      <c r="I18" s="32"/>
    </row>
    <row r="19" spans="1:19" s="20" customFormat="1" ht="15" x14ac:dyDescent="0.25">
      <c r="A19" s="26" t="s">
        <v>35</v>
      </c>
      <c r="B19" s="19" t="s">
        <v>18</v>
      </c>
    </row>
    <row r="21" spans="1:19" x14ac:dyDescent="0.2">
      <c r="B21" s="33" t="s">
        <v>85</v>
      </c>
    </row>
    <row r="22" spans="1:19" ht="15" thickBot="1" x14ac:dyDescent="0.25">
      <c r="B22" s="33"/>
    </row>
    <row r="23" spans="1:19" ht="15.75" customHeight="1" thickBot="1" x14ac:dyDescent="0.25">
      <c r="B23" s="81" t="s">
        <v>19</v>
      </c>
      <c r="C23" s="82"/>
      <c r="D23" s="82"/>
      <c r="E23" s="82"/>
      <c r="F23" s="82"/>
      <c r="G23" s="82"/>
      <c r="H23" s="82"/>
      <c r="I23" s="85"/>
      <c r="J23" s="84" t="s">
        <v>20</v>
      </c>
      <c r="K23" s="79"/>
      <c r="L23" s="80"/>
    </row>
    <row r="24" spans="1:19" ht="39" thickBot="1" x14ac:dyDescent="0.25">
      <c r="B24" s="3" t="s">
        <v>21</v>
      </c>
      <c r="C24" s="22" t="s">
        <v>2</v>
      </c>
      <c r="D24" s="22" t="s">
        <v>0</v>
      </c>
      <c r="E24" s="22" t="s">
        <v>24</v>
      </c>
      <c r="F24" s="23" t="s">
        <v>1</v>
      </c>
      <c r="G24" s="23" t="s">
        <v>63</v>
      </c>
      <c r="H24" s="22" t="s">
        <v>64</v>
      </c>
      <c r="I24" s="22" t="s">
        <v>65</v>
      </c>
      <c r="J24" s="24" t="s">
        <v>78</v>
      </c>
      <c r="K24" s="25" t="s">
        <v>77</v>
      </c>
      <c r="L24" s="25" t="s">
        <v>75</v>
      </c>
    </row>
    <row r="25" spans="1:19" ht="15" thickBot="1" x14ac:dyDescent="0.25">
      <c r="B25" s="27"/>
      <c r="C25" s="28">
        <f>A27</f>
        <v>1</v>
      </c>
      <c r="D25" s="28">
        <f>A51</f>
        <v>2</v>
      </c>
      <c r="E25" s="28">
        <f>A68</f>
        <v>3</v>
      </c>
      <c r="F25" s="28">
        <f>A68</f>
        <v>3</v>
      </c>
      <c r="G25" s="28">
        <f>A72</f>
        <v>4</v>
      </c>
      <c r="H25" s="28">
        <f>A84</f>
        <v>5</v>
      </c>
      <c r="I25" s="28">
        <f>A95</f>
        <v>6</v>
      </c>
      <c r="J25" s="29">
        <f>A124</f>
        <v>7</v>
      </c>
      <c r="K25" s="30">
        <f>A130</f>
        <v>8</v>
      </c>
      <c r="L25" s="30">
        <f>A134</f>
        <v>9</v>
      </c>
    </row>
    <row r="27" spans="1:19" ht="15" x14ac:dyDescent="0.25">
      <c r="A27" s="5">
        <v>1</v>
      </c>
      <c r="B27" s="17" t="s">
        <v>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9" ht="15" x14ac:dyDescent="0.25">
      <c r="A28" s="5"/>
      <c r="B28" s="5"/>
    </row>
    <row r="29" spans="1:19" ht="14.25" customHeight="1" x14ac:dyDescent="0.2">
      <c r="B29" s="68" t="s">
        <v>146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ht="15" thickBo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5.75" thickBot="1" x14ac:dyDescent="0.25">
      <c r="B31" s="8" t="s">
        <v>21</v>
      </c>
      <c r="C31" s="9" t="s">
        <v>2</v>
      </c>
      <c r="D31" s="65"/>
    </row>
    <row r="32" spans="1:19" ht="15" thickBot="1" x14ac:dyDescent="0.25">
      <c r="B32" s="6">
        <v>1</v>
      </c>
      <c r="C32" s="90" t="s">
        <v>92</v>
      </c>
    </row>
    <row r="33" spans="2:7" ht="15" thickBot="1" x14ac:dyDescent="0.25">
      <c r="B33" s="6">
        <v>2</v>
      </c>
      <c r="C33" s="90" t="s">
        <v>148</v>
      </c>
    </row>
    <row r="34" spans="2:7" ht="15" thickBot="1" x14ac:dyDescent="0.25">
      <c r="B34" s="6">
        <v>3</v>
      </c>
      <c r="C34" s="90" t="s">
        <v>4</v>
      </c>
    </row>
    <row r="35" spans="2:7" ht="15" thickBot="1" x14ac:dyDescent="0.25">
      <c r="B35" s="6">
        <v>4</v>
      </c>
      <c r="C35" s="90" t="s">
        <v>5</v>
      </c>
    </row>
    <row r="36" spans="2:7" ht="15" thickBot="1" x14ac:dyDescent="0.25">
      <c r="B36" s="6">
        <v>5</v>
      </c>
      <c r="C36" s="90" t="s">
        <v>147</v>
      </c>
    </row>
    <row r="37" spans="2:7" ht="15" thickBot="1" x14ac:dyDescent="0.25">
      <c r="B37" s="6">
        <v>6</v>
      </c>
      <c r="C37" s="90" t="s">
        <v>149</v>
      </c>
    </row>
    <row r="38" spans="2:7" ht="15" thickBot="1" x14ac:dyDescent="0.25">
      <c r="B38" s="6">
        <v>7</v>
      </c>
      <c r="C38" s="90" t="s">
        <v>150</v>
      </c>
    </row>
    <row r="39" spans="2:7" ht="15" thickBot="1" x14ac:dyDescent="0.25">
      <c r="B39" s="6">
        <v>8</v>
      </c>
      <c r="C39" s="90" t="s">
        <v>151</v>
      </c>
    </row>
    <row r="40" spans="2:7" ht="15" thickBot="1" x14ac:dyDescent="0.25">
      <c r="B40" s="6">
        <v>9</v>
      </c>
      <c r="C40" s="90" t="s">
        <v>152</v>
      </c>
    </row>
    <row r="41" spans="2:7" ht="15" thickBot="1" x14ac:dyDescent="0.25">
      <c r="B41" s="6">
        <v>10</v>
      </c>
      <c r="C41" s="90" t="s">
        <v>153</v>
      </c>
    </row>
    <row r="42" spans="2:7" ht="15.75" thickBot="1" x14ac:dyDescent="0.3">
      <c r="B42" s="6">
        <v>11</v>
      </c>
      <c r="C42" s="90" t="s">
        <v>154</v>
      </c>
      <c r="G42" s="5"/>
    </row>
    <row r="43" spans="2:7" ht="15" thickBot="1" x14ac:dyDescent="0.25">
      <c r="B43" s="6">
        <v>12</v>
      </c>
      <c r="C43" s="90" t="s">
        <v>155</v>
      </c>
    </row>
    <row r="44" spans="2:7" ht="15" thickBot="1" x14ac:dyDescent="0.25">
      <c r="B44" s="6">
        <v>13</v>
      </c>
      <c r="C44" s="90" t="s">
        <v>156</v>
      </c>
    </row>
    <row r="45" spans="2:7" ht="15" thickBot="1" x14ac:dyDescent="0.25">
      <c r="B45" s="6">
        <v>14</v>
      </c>
      <c r="C45" s="90" t="s">
        <v>157</v>
      </c>
    </row>
    <row r="46" spans="2:7" ht="26.25" thickBot="1" x14ac:dyDescent="0.25">
      <c r="B46" s="6">
        <v>15</v>
      </c>
      <c r="C46" s="91" t="s">
        <v>158</v>
      </c>
    </row>
    <row r="47" spans="2:7" ht="15" thickBot="1" x14ac:dyDescent="0.25">
      <c r="B47" s="6">
        <v>16</v>
      </c>
      <c r="C47" s="90" t="s">
        <v>159</v>
      </c>
    </row>
    <row r="48" spans="2:7" ht="15" thickBot="1" x14ac:dyDescent="0.25">
      <c r="B48" s="6">
        <v>17</v>
      </c>
      <c r="C48" s="90" t="s">
        <v>157</v>
      </c>
    </row>
    <row r="51" spans="1:13" ht="15" x14ac:dyDescent="0.25">
      <c r="A51" s="5">
        <v>2</v>
      </c>
      <c r="B51" s="41" t="s">
        <v>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3" spans="1:13" x14ac:dyDescent="0.2">
      <c r="B53" s="4" t="s">
        <v>40</v>
      </c>
    </row>
    <row r="54" spans="1:13" ht="15" thickBot="1" x14ac:dyDescent="0.25"/>
    <row r="55" spans="1:13" ht="15.75" thickBot="1" x14ac:dyDescent="0.25">
      <c r="B55" s="8" t="s">
        <v>21</v>
      </c>
      <c r="C55" s="9" t="s">
        <v>24</v>
      </c>
      <c r="D55" s="8" t="s">
        <v>1</v>
      </c>
      <c r="E55" s="8" t="s">
        <v>46</v>
      </c>
      <c r="F55" s="11"/>
    </row>
    <row r="56" spans="1:13" ht="100.5" thickBot="1" x14ac:dyDescent="0.25">
      <c r="B56" s="6">
        <v>1</v>
      </c>
      <c r="C56" s="13" t="s">
        <v>23</v>
      </c>
      <c r="D56" s="12" t="s">
        <v>160</v>
      </c>
      <c r="E56" s="12" t="s">
        <v>87</v>
      </c>
      <c r="F56" s="10"/>
    </row>
    <row r="57" spans="1:13" ht="157.5" thickBot="1" x14ac:dyDescent="0.25">
      <c r="B57" s="6">
        <v>2</v>
      </c>
      <c r="C57" s="14" t="s">
        <v>41</v>
      </c>
      <c r="D57" s="12" t="s">
        <v>161</v>
      </c>
      <c r="E57" s="12" t="s">
        <v>86</v>
      </c>
      <c r="F57" s="10"/>
    </row>
    <row r="58" spans="1:13" ht="100.5" thickBot="1" x14ac:dyDescent="0.25">
      <c r="B58" s="6">
        <v>3</v>
      </c>
      <c r="C58" s="13" t="s">
        <v>25</v>
      </c>
      <c r="D58" s="12" t="s">
        <v>162</v>
      </c>
      <c r="E58" s="12" t="s">
        <v>45</v>
      </c>
      <c r="F58" s="10"/>
    </row>
    <row r="59" spans="1:13" ht="43.5" thickBot="1" x14ac:dyDescent="0.25">
      <c r="B59" s="6">
        <v>4</v>
      </c>
      <c r="C59" s="13" t="s">
        <v>26</v>
      </c>
      <c r="D59" s="12" t="s">
        <v>34</v>
      </c>
      <c r="E59" s="12" t="s">
        <v>42</v>
      </c>
      <c r="F59" s="10"/>
    </row>
    <row r="60" spans="1:13" ht="72" thickBot="1" x14ac:dyDescent="0.25">
      <c r="B60" s="6">
        <v>5</v>
      </c>
      <c r="C60" s="14" t="s">
        <v>27</v>
      </c>
      <c r="D60" s="12" t="s">
        <v>33</v>
      </c>
      <c r="E60" s="12" t="s">
        <v>47</v>
      </c>
      <c r="F60" s="10"/>
    </row>
    <row r="61" spans="1:13" ht="72" thickBot="1" x14ac:dyDescent="0.25">
      <c r="B61" s="6">
        <v>6</v>
      </c>
      <c r="C61" s="13" t="s">
        <v>28</v>
      </c>
      <c r="D61" s="12" t="s">
        <v>163</v>
      </c>
      <c r="E61" s="12" t="s">
        <v>43</v>
      </c>
      <c r="F61" s="10"/>
    </row>
    <row r="62" spans="1:13" ht="129" thickBot="1" x14ac:dyDescent="0.25">
      <c r="B62" s="6">
        <v>7</v>
      </c>
      <c r="C62" s="14" t="s">
        <v>29</v>
      </c>
      <c r="D62" s="12" t="s">
        <v>32</v>
      </c>
      <c r="E62" s="12" t="s">
        <v>44</v>
      </c>
      <c r="F62" s="10"/>
    </row>
    <row r="63" spans="1:13" ht="29.25" customHeight="1" thickBot="1" x14ac:dyDescent="0.25">
      <c r="B63" s="6">
        <v>8</v>
      </c>
      <c r="C63" s="13" t="s">
        <v>30</v>
      </c>
      <c r="D63" s="12" t="s">
        <v>164</v>
      </c>
      <c r="E63" s="12" t="s">
        <v>36</v>
      </c>
      <c r="F63" s="10"/>
    </row>
    <row r="64" spans="1:13" ht="43.5" thickBot="1" x14ac:dyDescent="0.25">
      <c r="B64" s="6">
        <v>9</v>
      </c>
      <c r="C64" s="13" t="s">
        <v>116</v>
      </c>
      <c r="D64" s="12" t="s">
        <v>22</v>
      </c>
      <c r="E64" s="12" t="s">
        <v>36</v>
      </c>
      <c r="F64" s="10"/>
    </row>
    <row r="65" spans="1:13" s="16" customFormat="1" ht="29.25" thickBot="1" x14ac:dyDescent="0.3">
      <c r="B65" s="6">
        <v>10</v>
      </c>
      <c r="C65" s="13" t="s">
        <v>117</v>
      </c>
      <c r="D65" s="12" t="s">
        <v>165</v>
      </c>
      <c r="E65" s="12" t="s">
        <v>36</v>
      </c>
    </row>
    <row r="67" spans="1:13" ht="15" x14ac:dyDescent="0.25">
      <c r="A67" s="5"/>
    </row>
    <row r="68" spans="1:13" ht="15" x14ac:dyDescent="0.25">
      <c r="A68" s="5">
        <v>3</v>
      </c>
      <c r="B68" s="17" t="s">
        <v>39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15" x14ac:dyDescent="0.25">
      <c r="A69" s="5"/>
    </row>
    <row r="70" spans="1:13" ht="15" x14ac:dyDescent="0.25">
      <c r="A70" s="5"/>
      <c r="B70" s="4" t="s">
        <v>48</v>
      </c>
    </row>
    <row r="71" spans="1:13" ht="15" x14ac:dyDescent="0.25">
      <c r="A71" s="5"/>
    </row>
    <row r="72" spans="1:13" ht="15" x14ac:dyDescent="0.25">
      <c r="A72" s="5">
        <v>4</v>
      </c>
      <c r="B72" s="17" t="s">
        <v>63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</row>
    <row r="73" spans="1:13" ht="15" x14ac:dyDescent="0.25">
      <c r="A73" s="5"/>
    </row>
    <row r="74" spans="1:13" ht="15" x14ac:dyDescent="0.25">
      <c r="A74" s="5"/>
      <c r="B74" s="4" t="s">
        <v>88</v>
      </c>
    </row>
    <row r="75" spans="1:13" ht="15" x14ac:dyDescent="0.25">
      <c r="A75" s="5"/>
      <c r="B75" s="4" t="s">
        <v>166</v>
      </c>
    </row>
    <row r="76" spans="1:13" ht="15" x14ac:dyDescent="0.25">
      <c r="A76" s="5"/>
      <c r="B76" s="4" t="s">
        <v>69</v>
      </c>
    </row>
    <row r="77" spans="1:13" ht="15.75" thickBot="1" x14ac:dyDescent="0.3">
      <c r="A77" s="5"/>
      <c r="C77" s="5"/>
    </row>
    <row r="78" spans="1:13" ht="15.75" thickBot="1" x14ac:dyDescent="0.3">
      <c r="A78" s="5"/>
      <c r="C78" s="34" t="s">
        <v>49</v>
      </c>
      <c r="D78" s="35" t="s">
        <v>1</v>
      </c>
    </row>
    <row r="79" spans="1:13" ht="43.5" thickBot="1" x14ac:dyDescent="0.3">
      <c r="A79" s="5"/>
      <c r="C79" s="36" t="s">
        <v>55</v>
      </c>
      <c r="D79" s="37" t="s">
        <v>60</v>
      </c>
    </row>
    <row r="80" spans="1:13" ht="43.5" thickBot="1" x14ac:dyDescent="0.3">
      <c r="A80" s="5"/>
      <c r="C80" s="38" t="s">
        <v>56</v>
      </c>
      <c r="D80" s="37" t="s">
        <v>61</v>
      </c>
    </row>
    <row r="81" spans="1:13" ht="57.75" thickBot="1" x14ac:dyDescent="0.3">
      <c r="A81" s="5"/>
      <c r="C81" s="39" t="s">
        <v>57</v>
      </c>
      <c r="D81" s="37" t="s">
        <v>62</v>
      </c>
    </row>
    <row r="82" spans="1:13" ht="15" x14ac:dyDescent="0.25">
      <c r="A82" s="5"/>
    </row>
    <row r="83" spans="1:13" ht="15" x14ac:dyDescent="0.25">
      <c r="A83" s="5"/>
    </row>
    <row r="84" spans="1:13" ht="15" x14ac:dyDescent="0.25">
      <c r="A84" s="5">
        <v>5</v>
      </c>
      <c r="B84" s="17" t="s">
        <v>64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13" ht="15" x14ac:dyDescent="0.25">
      <c r="A85" s="5"/>
    </row>
    <row r="86" spans="1:13" ht="15" x14ac:dyDescent="0.25">
      <c r="A86" s="5"/>
      <c r="B86" s="4" t="s">
        <v>89</v>
      </c>
    </row>
    <row r="87" spans="1:13" ht="15.75" thickBot="1" x14ac:dyDescent="0.3">
      <c r="A87" s="5"/>
    </row>
    <row r="88" spans="1:13" ht="15.75" thickBot="1" x14ac:dyDescent="0.3">
      <c r="A88" s="5"/>
      <c r="C88" s="34" t="s">
        <v>54</v>
      </c>
      <c r="D88" s="35" t="s">
        <v>1</v>
      </c>
    </row>
    <row r="89" spans="1:13" ht="15.75" thickBot="1" x14ac:dyDescent="0.3">
      <c r="A89" s="5"/>
      <c r="C89" s="36" t="s">
        <v>50</v>
      </c>
      <c r="D89" s="37" t="s">
        <v>66</v>
      </c>
    </row>
    <row r="90" spans="1:13" ht="29.25" thickBot="1" x14ac:dyDescent="0.3">
      <c r="A90" s="5"/>
      <c r="C90" s="38" t="s">
        <v>51</v>
      </c>
      <c r="D90" s="37" t="s">
        <v>67</v>
      </c>
    </row>
    <row r="91" spans="1:13" ht="29.25" thickBot="1" x14ac:dyDescent="0.3">
      <c r="A91" s="5"/>
      <c r="C91" s="39" t="s">
        <v>52</v>
      </c>
      <c r="D91" s="37" t="s">
        <v>68</v>
      </c>
    </row>
    <row r="92" spans="1:13" ht="15" x14ac:dyDescent="0.25">
      <c r="A92" s="5"/>
    </row>
    <row r="93" spans="1:13" ht="15" x14ac:dyDescent="0.25">
      <c r="A93" s="5"/>
    </row>
    <row r="94" spans="1:13" ht="15" x14ac:dyDescent="0.25">
      <c r="A94" s="5"/>
    </row>
    <row r="95" spans="1:13" ht="15" x14ac:dyDescent="0.25">
      <c r="A95" s="5">
        <v>6</v>
      </c>
      <c r="B95" s="17" t="s">
        <v>65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13" ht="15" x14ac:dyDescent="0.25">
      <c r="A96" s="5"/>
    </row>
    <row r="97" spans="1:2" ht="15" x14ac:dyDescent="0.25">
      <c r="A97" s="5"/>
      <c r="B97" s="4" t="s">
        <v>167</v>
      </c>
    </row>
    <row r="98" spans="1:2" ht="15" x14ac:dyDescent="0.25">
      <c r="A98" s="5"/>
    </row>
    <row r="99" spans="1:2" ht="15" x14ac:dyDescent="0.25">
      <c r="A99" s="5"/>
    </row>
    <row r="100" spans="1:2" ht="15" x14ac:dyDescent="0.25">
      <c r="A100" s="5"/>
    </row>
    <row r="101" spans="1:2" ht="15" x14ac:dyDescent="0.25">
      <c r="A101" s="5"/>
    </row>
    <row r="102" spans="1:2" ht="15" x14ac:dyDescent="0.25">
      <c r="A102" s="5"/>
    </row>
    <row r="103" spans="1:2" ht="15" x14ac:dyDescent="0.25">
      <c r="A103" s="5"/>
    </row>
    <row r="104" spans="1:2" ht="15" x14ac:dyDescent="0.25">
      <c r="A104" s="5"/>
    </row>
    <row r="105" spans="1:2" ht="15" x14ac:dyDescent="0.25">
      <c r="A105" s="5"/>
    </row>
    <row r="106" spans="1:2" ht="15" x14ac:dyDescent="0.25">
      <c r="A106" s="5"/>
    </row>
    <row r="107" spans="1:2" ht="15" x14ac:dyDescent="0.25">
      <c r="A107" s="5"/>
    </row>
    <row r="108" spans="1:2" ht="15" x14ac:dyDescent="0.25">
      <c r="A108" s="5"/>
    </row>
    <row r="109" spans="1:2" ht="15" x14ac:dyDescent="0.25">
      <c r="A109" s="5"/>
    </row>
    <row r="110" spans="1:2" ht="15" x14ac:dyDescent="0.25">
      <c r="A110" s="5"/>
    </row>
    <row r="111" spans="1:2" ht="15" x14ac:dyDescent="0.25">
      <c r="A111" s="5"/>
    </row>
    <row r="112" spans="1:2" ht="15" x14ac:dyDescent="0.25">
      <c r="A112" s="5"/>
    </row>
    <row r="113" spans="1:13" ht="15" x14ac:dyDescent="0.25">
      <c r="A113" s="5"/>
    </row>
    <row r="114" spans="1:13" ht="15" x14ac:dyDescent="0.25">
      <c r="A114" s="5"/>
    </row>
    <row r="115" spans="1:13" ht="15" x14ac:dyDescent="0.25">
      <c r="A115" s="5"/>
    </row>
    <row r="116" spans="1:13" ht="15" x14ac:dyDescent="0.25">
      <c r="A116" s="5"/>
    </row>
    <row r="117" spans="1:13" ht="15" x14ac:dyDescent="0.25">
      <c r="A117" s="5"/>
    </row>
    <row r="118" spans="1:13" ht="15" x14ac:dyDescent="0.25">
      <c r="A118" s="5"/>
    </row>
    <row r="119" spans="1:13" ht="15" x14ac:dyDescent="0.25">
      <c r="A119" s="5"/>
    </row>
    <row r="120" spans="1:13" ht="15" x14ac:dyDescent="0.25">
      <c r="A120" s="5"/>
    </row>
    <row r="121" spans="1:13" ht="15" x14ac:dyDescent="0.25">
      <c r="A121" s="5"/>
    </row>
    <row r="122" spans="1:13" ht="15" x14ac:dyDescent="0.25">
      <c r="A122" s="5"/>
    </row>
    <row r="123" spans="1:13" ht="15" x14ac:dyDescent="0.25">
      <c r="A123" s="5"/>
    </row>
    <row r="124" spans="1:13" ht="15" x14ac:dyDescent="0.25">
      <c r="A124" s="5">
        <v>7</v>
      </c>
      <c r="B124" s="17" t="str">
        <f>J24</f>
        <v>Opis działań kontrolnych ograniczających ryzyko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 ht="15" x14ac:dyDescent="0.25">
      <c r="A125" s="5"/>
    </row>
    <row r="126" spans="1:13" ht="15" x14ac:dyDescent="0.25">
      <c r="A126" s="5"/>
      <c r="B126" s="4" t="s">
        <v>90</v>
      </c>
    </row>
    <row r="127" spans="1:13" ht="15" x14ac:dyDescent="0.25">
      <c r="A127" s="5"/>
      <c r="B127" s="4" t="s">
        <v>82</v>
      </c>
    </row>
    <row r="128" spans="1:13" ht="15" x14ac:dyDescent="0.25">
      <c r="A128" s="5"/>
      <c r="B128" s="4" t="s">
        <v>81</v>
      </c>
    </row>
    <row r="129" spans="1:13" ht="15" x14ac:dyDescent="0.25">
      <c r="A129" s="5"/>
    </row>
    <row r="130" spans="1:13" ht="15" x14ac:dyDescent="0.25">
      <c r="A130" s="5">
        <v>8</v>
      </c>
      <c r="B130" s="17" t="s">
        <v>76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</row>
    <row r="132" spans="1:13" x14ac:dyDescent="0.2">
      <c r="B132" s="4" t="s">
        <v>79</v>
      </c>
    </row>
    <row r="134" spans="1:13" ht="15" x14ac:dyDescent="0.25">
      <c r="A134" s="5">
        <v>9</v>
      </c>
      <c r="B134" s="17" t="s">
        <v>75</v>
      </c>
      <c r="C134" s="18"/>
    </row>
    <row r="135" spans="1:13" ht="15" x14ac:dyDescent="0.25">
      <c r="A135" s="5"/>
      <c r="B135" s="5"/>
    </row>
    <row r="136" spans="1:13" x14ac:dyDescent="0.2">
      <c r="B136" s="4" t="s">
        <v>80</v>
      </c>
    </row>
  </sheetData>
  <mergeCells count="2">
    <mergeCell ref="J23:L23"/>
    <mergeCell ref="B23:I2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C7363-12D5-4328-B526-DE78D5383B5A}">
  <dimension ref="B1:N55"/>
  <sheetViews>
    <sheetView workbookViewId="0">
      <selection activeCell="C5" sqref="C5"/>
    </sheetView>
  </sheetViews>
  <sheetFormatPr defaultColWidth="9.140625" defaultRowHeight="14.25" x14ac:dyDescent="0.2"/>
  <cols>
    <col min="1" max="2" width="9.140625" style="40"/>
    <col min="3" max="3" width="30" style="40" bestFit="1" customWidth="1"/>
    <col min="4" max="9" width="9.140625" style="40"/>
    <col min="10" max="10" width="10.28515625" style="40" bestFit="1" customWidth="1"/>
    <col min="11" max="13" width="9.140625" style="40"/>
    <col min="14" max="14" width="11.140625" style="40" customWidth="1"/>
    <col min="15" max="16384" width="9.140625" style="40"/>
  </cols>
  <sheetData>
    <row r="1" spans="2:3" x14ac:dyDescent="0.2">
      <c r="B1" s="40" t="s">
        <v>72</v>
      </c>
      <c r="C1" s="40" t="s">
        <v>73</v>
      </c>
    </row>
    <row r="2" spans="2:3" ht="15" thickBot="1" x14ac:dyDescent="0.25"/>
    <row r="3" spans="2:3" ht="15.75" thickBot="1" x14ac:dyDescent="0.25">
      <c r="B3" s="8" t="s">
        <v>21</v>
      </c>
      <c r="C3" s="9" t="s">
        <v>2</v>
      </c>
    </row>
    <row r="4" spans="2:3" ht="15" thickBot="1" x14ac:dyDescent="0.25">
      <c r="B4" s="6">
        <v>1</v>
      </c>
      <c r="C4" s="7" t="s">
        <v>92</v>
      </c>
    </row>
    <row r="5" spans="2:3" ht="15" thickBot="1" x14ac:dyDescent="0.25">
      <c r="B5" s="6">
        <v>2</v>
      </c>
      <c r="C5" s="7" t="s">
        <v>3</v>
      </c>
    </row>
    <row r="6" spans="2:3" ht="15" thickBot="1" x14ac:dyDescent="0.25">
      <c r="B6" s="6">
        <v>3</v>
      </c>
      <c r="C6" s="7" t="s">
        <v>4</v>
      </c>
    </row>
    <row r="7" spans="2:3" ht="15" thickBot="1" x14ac:dyDescent="0.25">
      <c r="B7" s="6">
        <v>4</v>
      </c>
      <c r="C7" s="7" t="s">
        <v>5</v>
      </c>
    </row>
    <row r="8" spans="2:3" ht="15" thickBot="1" x14ac:dyDescent="0.25">
      <c r="B8" s="6">
        <v>5</v>
      </c>
      <c r="C8" s="7" t="s">
        <v>6</v>
      </c>
    </row>
    <row r="9" spans="2:3" ht="15" thickBot="1" x14ac:dyDescent="0.25">
      <c r="B9" s="6">
        <v>6</v>
      </c>
      <c r="C9" s="7" t="s">
        <v>7</v>
      </c>
    </row>
    <row r="10" spans="2:3" ht="15" thickBot="1" x14ac:dyDescent="0.25">
      <c r="B10" s="6">
        <v>7</v>
      </c>
      <c r="C10" s="7" t="s">
        <v>8</v>
      </c>
    </row>
    <row r="11" spans="2:3" ht="15" thickBot="1" x14ac:dyDescent="0.25">
      <c r="B11" s="6">
        <v>8</v>
      </c>
      <c r="C11" s="7" t="s">
        <v>9</v>
      </c>
    </row>
    <row r="12" spans="2:3" ht="15" thickBot="1" x14ac:dyDescent="0.25">
      <c r="B12" s="6">
        <v>9</v>
      </c>
      <c r="C12" s="7" t="s">
        <v>10</v>
      </c>
    </row>
    <row r="13" spans="2:3" ht="15" thickBot="1" x14ac:dyDescent="0.25">
      <c r="B13" s="6">
        <v>10</v>
      </c>
      <c r="C13" s="7" t="s">
        <v>11</v>
      </c>
    </row>
    <row r="14" spans="2:3" ht="15" thickBot="1" x14ac:dyDescent="0.25">
      <c r="B14" s="6">
        <v>11</v>
      </c>
      <c r="C14" s="7" t="s">
        <v>12</v>
      </c>
    </row>
    <row r="15" spans="2:3" ht="15" thickBot="1" x14ac:dyDescent="0.25">
      <c r="B15" s="6">
        <v>12</v>
      </c>
      <c r="C15" s="7" t="s">
        <v>13</v>
      </c>
    </row>
    <row r="16" spans="2:3" ht="15" thickBot="1" x14ac:dyDescent="0.25">
      <c r="B16" s="6">
        <v>13</v>
      </c>
      <c r="C16" s="7" t="s">
        <v>14</v>
      </c>
    </row>
    <row r="17" spans="2:3" ht="15" thickBot="1" x14ac:dyDescent="0.25">
      <c r="B17" s="6">
        <v>14</v>
      </c>
      <c r="C17" s="7" t="s">
        <v>15</v>
      </c>
    </row>
    <row r="18" spans="2:3" ht="15" thickBot="1" x14ac:dyDescent="0.25"/>
    <row r="19" spans="2:3" ht="15.75" thickBot="1" x14ac:dyDescent="0.25">
      <c r="B19" s="8" t="s">
        <v>21</v>
      </c>
      <c r="C19" s="9" t="s">
        <v>24</v>
      </c>
    </row>
    <row r="20" spans="2:3" ht="15" thickBot="1" x14ac:dyDescent="0.25">
      <c r="B20" s="6">
        <v>1</v>
      </c>
      <c r="C20" s="13" t="s">
        <v>23</v>
      </c>
    </row>
    <row r="21" spans="2:3" ht="29.25" thickBot="1" x14ac:dyDescent="0.25">
      <c r="B21" s="6">
        <v>2</v>
      </c>
      <c r="C21" s="14" t="s">
        <v>41</v>
      </c>
    </row>
    <row r="22" spans="2:3" ht="15" thickBot="1" x14ac:dyDescent="0.25">
      <c r="B22" s="6">
        <v>3</v>
      </c>
      <c r="C22" s="13" t="s">
        <v>25</v>
      </c>
    </row>
    <row r="23" spans="2:3" ht="15" thickBot="1" x14ac:dyDescent="0.25">
      <c r="B23" s="6">
        <v>4</v>
      </c>
      <c r="C23" s="13" t="s">
        <v>26</v>
      </c>
    </row>
    <row r="24" spans="2:3" ht="29.25" thickBot="1" x14ac:dyDescent="0.25">
      <c r="B24" s="6">
        <v>5</v>
      </c>
      <c r="C24" s="14" t="s">
        <v>27</v>
      </c>
    </row>
    <row r="25" spans="2:3" ht="15" thickBot="1" x14ac:dyDescent="0.25">
      <c r="B25" s="6">
        <v>6</v>
      </c>
      <c r="C25" s="13" t="s">
        <v>28</v>
      </c>
    </row>
    <row r="26" spans="2:3" ht="29.25" thickBot="1" x14ac:dyDescent="0.25">
      <c r="B26" s="6">
        <v>7</v>
      </c>
      <c r="C26" s="14" t="s">
        <v>29</v>
      </c>
    </row>
    <row r="27" spans="2:3" ht="15" thickBot="1" x14ac:dyDescent="0.25">
      <c r="B27" s="6">
        <v>8</v>
      </c>
      <c r="C27" s="13" t="s">
        <v>30</v>
      </c>
    </row>
    <row r="28" spans="2:3" ht="15" thickBot="1" x14ac:dyDescent="0.25">
      <c r="B28" s="6">
        <v>9</v>
      </c>
      <c r="C28" s="13" t="s">
        <v>31</v>
      </c>
    </row>
    <row r="29" spans="2:3" ht="15" thickBot="1" x14ac:dyDescent="0.25">
      <c r="B29" s="6">
        <v>10</v>
      </c>
      <c r="C29" s="13" t="s">
        <v>91</v>
      </c>
    </row>
    <row r="31" spans="2:3" ht="15" x14ac:dyDescent="0.2">
      <c r="C31" s="42" t="s">
        <v>58</v>
      </c>
    </row>
    <row r="32" spans="2:3" ht="15" x14ac:dyDescent="0.2">
      <c r="C32" s="43" t="s">
        <v>59</v>
      </c>
    </row>
    <row r="33" spans="3:4" ht="15" x14ac:dyDescent="0.25">
      <c r="C33" s="44" t="s">
        <v>50</v>
      </c>
    </row>
    <row r="34" spans="3:4" ht="15" x14ac:dyDescent="0.2">
      <c r="C34" s="45" t="s">
        <v>53</v>
      </c>
    </row>
    <row r="35" spans="3:4" ht="15" x14ac:dyDescent="0.2">
      <c r="C35" s="46" t="s">
        <v>52</v>
      </c>
    </row>
    <row r="38" spans="3:4" ht="15" x14ac:dyDescent="0.25">
      <c r="C38" s="48" t="s">
        <v>49</v>
      </c>
    </row>
    <row r="39" spans="3:4" x14ac:dyDescent="0.2">
      <c r="C39" s="40" t="s">
        <v>55</v>
      </c>
      <c r="D39" s="40">
        <v>3</v>
      </c>
    </row>
    <row r="40" spans="3:4" x14ac:dyDescent="0.2">
      <c r="C40" s="40" t="s">
        <v>56</v>
      </c>
      <c r="D40" s="40">
        <v>2</v>
      </c>
    </row>
    <row r="41" spans="3:4" x14ac:dyDescent="0.2">
      <c r="C41" s="40" t="s">
        <v>57</v>
      </c>
      <c r="D41" s="40">
        <v>1</v>
      </c>
    </row>
    <row r="43" spans="3:4" ht="15" x14ac:dyDescent="0.25">
      <c r="C43" s="48" t="s">
        <v>54</v>
      </c>
    </row>
    <row r="44" spans="3:4" x14ac:dyDescent="0.2">
      <c r="C44" s="40" t="s">
        <v>50</v>
      </c>
      <c r="D44" s="40">
        <v>3</v>
      </c>
    </row>
    <row r="45" spans="3:4" x14ac:dyDescent="0.2">
      <c r="C45" s="40" t="s">
        <v>51</v>
      </c>
      <c r="D45" s="40">
        <v>2</v>
      </c>
    </row>
    <row r="46" spans="3:4" x14ac:dyDescent="0.2">
      <c r="C46" s="40" t="s">
        <v>52</v>
      </c>
      <c r="D46" s="40">
        <v>1</v>
      </c>
    </row>
    <row r="49" spans="3:14" x14ac:dyDescent="0.2">
      <c r="C49" s="40" t="s">
        <v>70</v>
      </c>
      <c r="M49" s="40" t="s">
        <v>71</v>
      </c>
    </row>
    <row r="50" spans="3:14" x14ac:dyDescent="0.2">
      <c r="M50" s="40">
        <v>1</v>
      </c>
      <c r="N50" s="40" t="s">
        <v>52</v>
      </c>
    </row>
    <row r="51" spans="3:14" x14ac:dyDescent="0.2">
      <c r="C51" s="47">
        <f t="shared" ref="C51:E53" si="0">$G51*H$54</f>
        <v>3</v>
      </c>
      <c r="D51" s="47">
        <f t="shared" si="0"/>
        <v>6</v>
      </c>
      <c r="E51" s="47">
        <f t="shared" si="0"/>
        <v>9</v>
      </c>
      <c r="G51" s="40">
        <v>3</v>
      </c>
      <c r="H51" s="49" t="s">
        <v>53</v>
      </c>
      <c r="I51" s="49" t="s">
        <v>50</v>
      </c>
      <c r="J51" s="49" t="s">
        <v>59</v>
      </c>
      <c r="M51" s="40">
        <v>2</v>
      </c>
      <c r="N51" s="40" t="s">
        <v>52</v>
      </c>
    </row>
    <row r="52" spans="3:14" x14ac:dyDescent="0.2">
      <c r="C52" s="47">
        <f t="shared" si="0"/>
        <v>2</v>
      </c>
      <c r="D52" s="47">
        <f t="shared" si="0"/>
        <v>4</v>
      </c>
      <c r="E52" s="47">
        <f t="shared" si="0"/>
        <v>6</v>
      </c>
      <c r="G52" s="40">
        <v>2</v>
      </c>
      <c r="H52" s="49" t="s">
        <v>52</v>
      </c>
      <c r="I52" s="49" t="s">
        <v>53</v>
      </c>
      <c r="J52" s="49" t="s">
        <v>50</v>
      </c>
      <c r="M52" s="40">
        <v>3</v>
      </c>
      <c r="N52" s="40" t="s">
        <v>53</v>
      </c>
    </row>
    <row r="53" spans="3:14" x14ac:dyDescent="0.2">
      <c r="C53" s="47">
        <f t="shared" si="0"/>
        <v>1</v>
      </c>
      <c r="D53" s="47">
        <f t="shared" si="0"/>
        <v>2</v>
      </c>
      <c r="E53" s="47">
        <f t="shared" si="0"/>
        <v>3</v>
      </c>
      <c r="G53" s="40">
        <v>1</v>
      </c>
      <c r="H53" s="49" t="s">
        <v>52</v>
      </c>
      <c r="I53" s="49" t="s">
        <v>52</v>
      </c>
      <c r="J53" s="49" t="s">
        <v>53</v>
      </c>
      <c r="M53" s="40">
        <v>4</v>
      </c>
      <c r="N53" s="40" t="s">
        <v>53</v>
      </c>
    </row>
    <row r="54" spans="3:14" x14ac:dyDescent="0.2">
      <c r="H54" s="40">
        <v>1</v>
      </c>
      <c r="I54" s="40">
        <v>2</v>
      </c>
      <c r="J54" s="40">
        <v>3</v>
      </c>
      <c r="M54" s="40">
        <v>6</v>
      </c>
      <c r="N54" s="40" t="s">
        <v>50</v>
      </c>
    </row>
    <row r="55" spans="3:14" x14ac:dyDescent="0.2">
      <c r="M55" s="40">
        <v>9</v>
      </c>
      <c r="N55" s="40" t="s">
        <v>59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542d5f-b2a9-429b-b47b-8343782dcc81">
      <Terms xmlns="http://schemas.microsoft.com/office/infopath/2007/PartnerControls"/>
    </lcf76f155ced4ddcb4097134ff3c332f>
    <TaxCatchAll xmlns="275e66ad-cb0c-462a-b893-e50e4346a5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FCF6A7FF11B740A7917674ED2C216C" ma:contentTypeVersion="15" ma:contentTypeDescription="Utwórz nowy dokument." ma:contentTypeScope="" ma:versionID="fd598c3752292b1b824f5086dfd448f2">
  <xsd:schema xmlns:xsd="http://www.w3.org/2001/XMLSchema" xmlns:xs="http://www.w3.org/2001/XMLSchema" xmlns:p="http://schemas.microsoft.com/office/2006/metadata/properties" xmlns:ns2="275e66ad-cb0c-462a-b893-e50e4346a574" xmlns:ns3="da542d5f-b2a9-429b-b47b-8343782dcc81" targetNamespace="http://schemas.microsoft.com/office/2006/metadata/properties" ma:root="true" ma:fieldsID="ced5650901aed4198c1ab4111ca53712" ns2:_="" ns3:_="">
    <xsd:import namespace="275e66ad-cb0c-462a-b893-e50e4346a574"/>
    <xsd:import namespace="da542d5f-b2a9-429b-b47b-8343782dcc8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e66ad-cb0c-462a-b893-e50e4346a5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cb7e916-a9eb-45cc-9000-596a7948dcba}" ma:internalName="TaxCatchAll" ma:showField="CatchAllData" ma:web="275e66ad-cb0c-462a-b893-e50e4346a5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42d5f-b2a9-429b-b47b-8343782dc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659e6cfe-8a72-4a82-9449-87dbf8acb4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B74829-34DF-456C-8250-EB189844245B}">
  <ds:schemaRefs>
    <ds:schemaRef ds:uri="275e66ad-cb0c-462a-b893-e50e4346a574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a542d5f-b2a9-429b-b47b-8343782dcc81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2F1F679-2242-4CFE-A86A-589C3101A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E43BD-2392-4AA3-9FFA-8A1F1CD60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5e66ad-cb0c-462a-b893-e50e4346a574"/>
    <ds:schemaRef ds:uri="da542d5f-b2a9-429b-b47b-8343782dc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Ryzyka</vt:lpstr>
      <vt:lpstr>Instrukcja</vt:lpstr>
      <vt:lpstr>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Ławniczak Michał</dc:creator>
  <cp:lastModifiedBy>Łukasz Bartnicki</cp:lastModifiedBy>
  <dcterms:created xsi:type="dcterms:W3CDTF">2015-06-05T18:17:20Z</dcterms:created>
  <dcterms:modified xsi:type="dcterms:W3CDTF">2024-07-11T07:56:11Z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0x010100CAFCF6A7FF11B740A7917674ED2C216C</vt:lpwstr>
  </property>
  <property fmtid="{D5CDD505-2E9C-101B-9397-08002B2CF9AE}" pid="3" name="_ShortcutWebId">
    <vt:lpwstr/>
  </property>
  <property fmtid="{D5CDD505-2E9C-101B-9397-08002B2CF9AE}" pid="4" name="_ShortcutUniqueId">
    <vt:lpwstr/>
  </property>
  <property fmtid="{D5CDD505-2E9C-101B-9397-08002B2CF9AE}" pid="5" name="_ShortcutSiteId">
    <vt:lpwstr/>
  </property>
  <property fmtid="{D5CDD505-2E9C-101B-9397-08002B2CF9AE}" pid="6" name="_ShortcutUrl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